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AD2CBDD4-23A9-43F0-BF1C-37C3551186DE}" xr6:coauthVersionLast="41" xr6:coauthVersionMax="41" xr10:uidLastSave="{00000000-0000-0000-0000-000000000000}"/>
  <bookViews>
    <workbookView xWindow="-120" yWindow="-120" windowWidth="19440" windowHeight="15000" activeTab="1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3" i="2"/>
  <c r="C9" i="2"/>
  <c r="C12" i="2"/>
  <c r="C17" i="2"/>
  <c r="C8" i="2"/>
  <c r="C4" i="2"/>
  <c r="C11" i="2"/>
  <c r="C5" i="2"/>
  <c r="C16" i="2"/>
  <c r="C6" i="2"/>
  <c r="C7" i="2"/>
  <c r="C19" i="2"/>
  <c r="C10" i="2"/>
  <c r="C15" i="2"/>
  <c r="C14" i="2"/>
  <c r="B8" i="1"/>
  <c r="B5" i="1"/>
  <c r="B21" i="1"/>
  <c r="B20" i="1"/>
  <c r="B17" i="1"/>
  <c r="B16" i="1"/>
  <c r="B14" i="1"/>
  <c r="B13" i="1"/>
  <c r="B11" i="1"/>
  <c r="B10" i="1"/>
  <c r="B9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<sst xmlns="http://schemas.openxmlformats.org/spreadsheetml/2006/main" count="52" uniqueCount="32">
  <si>
    <r>
      <t>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Eldrone Sky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</si>
  <si>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YAR Fly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</si>
  <si>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Geek Drones Alpha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</si>
  <si>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Аксиома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</si>
  <si>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ЖУ-ЖУ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</si>
  <si>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Касперы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</si>
  <si>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БАС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</si>
  <si>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КБТ Ёжики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</si>
  <si>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Хацкеры / От Винта</t>
    </r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</si>
  <si>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Автоботы</t>
    </r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</si>
  <si>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 xml:space="preserve">Aerofly ЦМИТ  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</si>
  <si>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Виртуозы Неба</t>
    </r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</si>
  <si>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Команда А</t>
    </r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</si>
  <si>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Табуретка</t>
    </r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</si>
  <si>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 xml:space="preserve">Owls </t>
    </r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</si>
  <si>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Ястребы</t>
    </r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</si>
  <si>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Галилео</t>
    </r>
  </si>
  <si>
    <r>
      <t>18.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Молния</t>
    </r>
  </si>
  <si>
    <r>
      <t>19.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Dron.Lab-ШТ</t>
    </r>
  </si>
  <si>
    <r>
      <t>20.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Aero ChR</t>
    </r>
  </si>
  <si>
    <r>
      <t>21.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Exal762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</si>
  <si>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Gig Drons Альфа</t>
    </r>
  </si>
  <si>
    <t>не пройдена трасса</t>
  </si>
  <si>
    <t xml:space="preserve">Протокол от 20.03.2019 AeroNet </t>
  </si>
  <si>
    <t>"Полет с индикацией высоты"</t>
  </si>
  <si>
    <t>место</t>
  </si>
  <si>
    <t>потеря управления</t>
  </si>
  <si>
    <t>не участвовали</t>
  </si>
  <si>
    <r>
      <rPr>
        <sz val="18"/>
        <color theme="1"/>
        <rFont val="Calibri"/>
        <family val="2"/>
        <charset val="204"/>
        <scheme val="minor"/>
      </rPr>
      <t>Главный судья</t>
    </r>
    <r>
      <rPr>
        <sz val="11"/>
        <color theme="1"/>
        <rFont val="Calibri"/>
        <family val="2"/>
        <scheme val="minor"/>
      </rPr>
      <t xml:space="preserve"> ________________________ Трещанин М.И.</t>
    </r>
  </si>
  <si>
    <t>Судья    __________________Петров И.Е.</t>
  </si>
  <si>
    <t>Судья   _______________    Кулагин А.И.</t>
  </si>
  <si>
    <r>
      <rPr>
        <sz val="16"/>
        <color theme="1"/>
        <rFont val="Calibri"/>
        <family val="2"/>
        <charset val="204"/>
        <scheme val="minor"/>
      </rPr>
      <t xml:space="preserve">Помощник судьи (хронометрист) </t>
    </r>
    <r>
      <rPr>
        <sz val="11"/>
        <color theme="1"/>
        <rFont val="Calibri"/>
        <family val="2"/>
        <scheme val="minor"/>
      </rPr>
      <t xml:space="preserve">  _____________________</t>
    </r>
    <r>
      <rPr>
        <sz val="16"/>
        <color theme="1"/>
        <rFont val="Calibri"/>
        <family val="2"/>
        <charset val="204"/>
        <scheme val="minor"/>
      </rPr>
      <t>Ивков А.С.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</si>
</sst>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 indent="5"/>
    </xf>
    <xf numFmtId="0" fontId="5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horizontal="left" vertical="center" indent="5"/>
    </xf>
    <xf numFmtId="0" fontId="0" fillId="0" borderId="1" xfId="0" applyBorder="1"/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opLeftCell="A12" workbookViewId="0">
      <selection activeCell="A12" sqref="A1:XFD1048576"/>
    </sheetView>
  </sheetViews>
  <sheetFormatPr defaultRowHeight="15" x14ac:dyDescent="0.25"/>
  <cols>
    <col min="1" max="1" width="69.7109375" customWidth="1"/>
  </cols>
  <sheetData>
    <row r="1" spans="1:2" ht="28.5" x14ac:dyDescent="0.25">
      <c r="A1" s="1" t="s">
        <v>0</v>
      </c>
      <c r="B1">
        <f>10+10-5-2*5+5</f>
        <v>10</v>
      </c>
    </row>
    <row r="2" spans="1:2" ht="28.5" x14ac:dyDescent="0.25">
      <c r="A2" s="1" t="s">
        <v>1</v>
      </c>
      <c r="B2">
        <f>5+10+10+10-5*6+5-5</f>
        <v>5</v>
      </c>
    </row>
    <row r="3" spans="1:2" ht="28.5" x14ac:dyDescent="0.25">
      <c r="A3" s="1" t="s">
        <v>2</v>
      </c>
      <c r="B3">
        <f>5+10+10+10+10-5+5-5</f>
        <v>40</v>
      </c>
    </row>
    <row r="4" spans="1:2" ht="28.5" x14ac:dyDescent="0.25">
      <c r="A4" s="1" t="s">
        <v>3</v>
      </c>
    </row>
    <row r="5" spans="1:2" ht="28.5" x14ac:dyDescent="0.25">
      <c r="A5" s="1" t="s">
        <v>4</v>
      </c>
      <c r="B5">
        <f>5-15+10-5*4-5-5</f>
        <v>-30</v>
      </c>
    </row>
    <row r="6" spans="1:2" ht="28.5" x14ac:dyDescent="0.25">
      <c r="A6" s="1" t="s">
        <v>5</v>
      </c>
      <c r="B6">
        <f>5+10+10+10+10+5+5-10+2*8-10</f>
        <v>51</v>
      </c>
    </row>
    <row r="7" spans="1:2" ht="28.5" x14ac:dyDescent="0.25">
      <c r="A7" s="1" t="s">
        <v>6</v>
      </c>
      <c r="B7">
        <f>5+10+10+10+10+5+5+2*3</f>
        <v>61</v>
      </c>
    </row>
    <row r="8" spans="1:2" ht="28.5" x14ac:dyDescent="0.25">
      <c r="A8" s="1" t="s">
        <v>7</v>
      </c>
      <c r="B8">
        <f>5-15+10-5+5</f>
        <v>0</v>
      </c>
    </row>
    <row r="9" spans="1:2" ht="28.5" x14ac:dyDescent="0.25">
      <c r="A9" s="1" t="s">
        <v>8</v>
      </c>
      <c r="B9">
        <f>5+10+10+10+10+5+5+2*6</f>
        <v>67</v>
      </c>
    </row>
    <row r="10" spans="1:2" ht="28.5" x14ac:dyDescent="0.25">
      <c r="A10" s="1" t="s">
        <v>9</v>
      </c>
      <c r="B10">
        <f>5+10+10+10+10-2*5+5</f>
        <v>40</v>
      </c>
    </row>
    <row r="11" spans="1:2" ht="28.5" x14ac:dyDescent="0.25">
      <c r="A11" s="1" t="s">
        <v>10</v>
      </c>
      <c r="B11">
        <f>5+10+10+10+10+5+5+2*6</f>
        <v>67</v>
      </c>
    </row>
    <row r="12" spans="1:2" ht="28.5" x14ac:dyDescent="0.25">
      <c r="A12" s="1" t="s">
        <v>11</v>
      </c>
    </row>
    <row r="13" spans="1:2" ht="28.5" x14ac:dyDescent="0.25">
      <c r="A13" s="1" t="s">
        <v>12</v>
      </c>
      <c r="B13">
        <f>5+10+10+10+10+5+5-5</f>
        <v>50</v>
      </c>
    </row>
    <row r="14" spans="1:2" ht="28.5" x14ac:dyDescent="0.25">
      <c r="A14" s="1" t="s">
        <v>13</v>
      </c>
      <c r="B14">
        <f>5-5*3+10-5*3+5-5</f>
        <v>-15</v>
      </c>
    </row>
    <row r="15" spans="1:2" ht="28.5" x14ac:dyDescent="0.25">
      <c r="A15" s="1" t="s">
        <v>14</v>
      </c>
    </row>
    <row r="16" spans="1:2" ht="28.5" x14ac:dyDescent="0.25">
      <c r="A16" s="1" t="s">
        <v>15</v>
      </c>
      <c r="B16">
        <f>5+10+10+10-5-5</f>
        <v>25</v>
      </c>
    </row>
    <row r="17" spans="1:2" ht="28.5" x14ac:dyDescent="0.25">
      <c r="A17" s="1" t="s">
        <v>16</v>
      </c>
      <c r="B17">
        <f>5+10+10+10+10+5+5-5</f>
        <v>50</v>
      </c>
    </row>
    <row r="18" spans="1:2" ht="28.5" x14ac:dyDescent="0.25">
      <c r="A18" s="1" t="s">
        <v>17</v>
      </c>
    </row>
    <row r="19" spans="1:2" ht="28.5" x14ac:dyDescent="0.25">
      <c r="A19" s="1" t="s">
        <v>18</v>
      </c>
    </row>
    <row r="20" spans="1:2" ht="28.5" x14ac:dyDescent="0.25">
      <c r="A20" s="1" t="s">
        <v>19</v>
      </c>
      <c r="B20">
        <f>10+10+10+10-5*2+5-10</f>
        <v>25</v>
      </c>
    </row>
    <row r="21" spans="1:2" ht="28.5" x14ac:dyDescent="0.25">
      <c r="A21" s="1" t="s">
        <v>20</v>
      </c>
      <c r="B21">
        <f>5-15-5*2-5</f>
        <v>-25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3"/>
  <sheetViews>
    <sheetView tabSelected="1" zoomScale="85" zoomScaleNormal="85" workbookViewId="0">
      <selection activeCell="B25" sqref="B25"/>
    </sheetView>
  </sheetViews>
  <sheetFormatPr defaultRowHeight="15" x14ac:dyDescent="0.25"/>
  <cols>
    <col min="2" max="2" width="69.7109375" customWidth="1"/>
  </cols>
  <sheetData>
    <row r="2" spans="1:4" ht="33.75" x14ac:dyDescent="0.5">
      <c r="A2" t="s">
        <v>25</v>
      </c>
      <c r="B2" s="2" t="s">
        <v>23</v>
      </c>
    </row>
    <row r="3" spans="1:4" ht="33.75" x14ac:dyDescent="0.5">
      <c r="B3" s="2" t="s">
        <v>24</v>
      </c>
    </row>
    <row r="4" spans="1:4" ht="28.5" x14ac:dyDescent="0.35">
      <c r="A4" s="3">
        <v>1</v>
      </c>
      <c r="B4" s="4" t="s">
        <v>10</v>
      </c>
      <c r="C4" s="5">
        <f>5+10+10+10+10+5+5+2*6</f>
        <v>67</v>
      </c>
      <c r="D4" s="6">
        <v>5.9722222222222225E-2</v>
      </c>
    </row>
    <row r="5" spans="1:4" ht="28.5" x14ac:dyDescent="0.35">
      <c r="A5" s="3">
        <v>2</v>
      </c>
      <c r="B5" s="4" t="s">
        <v>8</v>
      </c>
      <c r="C5" s="5">
        <f>5+10+10+10+10+5+5+2*6</f>
        <v>67</v>
      </c>
      <c r="D5" s="6">
        <v>6.0416666666666667E-2</v>
      </c>
    </row>
    <row r="6" spans="1:4" ht="28.5" x14ac:dyDescent="0.35">
      <c r="A6" s="3">
        <v>3</v>
      </c>
      <c r="B6" s="4" t="s">
        <v>6</v>
      </c>
      <c r="C6" s="5">
        <f>5+10+10+10+10+5+5+2*3</f>
        <v>61</v>
      </c>
      <c r="D6" s="6">
        <v>7.1527777777777787E-2</v>
      </c>
    </row>
    <row r="7" spans="1:4" ht="28.5" x14ac:dyDescent="0.35">
      <c r="A7" s="3">
        <v>5</v>
      </c>
      <c r="B7" s="4" t="s">
        <v>5</v>
      </c>
      <c r="C7" s="5">
        <f>5+10+10+10+10+5+5-10+2*8-10</f>
        <v>51</v>
      </c>
      <c r="D7" s="6">
        <v>5.486111111111111E-2</v>
      </c>
    </row>
    <row r="8" spans="1:4" ht="28.5" x14ac:dyDescent="0.25">
      <c r="A8" s="5">
        <v>6</v>
      </c>
      <c r="B8" s="4" t="s">
        <v>12</v>
      </c>
      <c r="C8" s="5">
        <f>5+10+10+10+10+5+5-5</f>
        <v>50</v>
      </c>
      <c r="D8" s="6">
        <v>9.4444444444444442E-2</v>
      </c>
    </row>
    <row r="9" spans="1:4" ht="28.5" x14ac:dyDescent="0.25">
      <c r="A9" s="5">
        <v>7</v>
      </c>
      <c r="B9" s="4" t="s">
        <v>16</v>
      </c>
      <c r="C9" s="5">
        <f>5+10+10+10+10+5+5-5</f>
        <v>50</v>
      </c>
      <c r="D9" s="6">
        <v>0.12986111111111112</v>
      </c>
    </row>
    <row r="10" spans="1:4" ht="28.5" x14ac:dyDescent="0.25">
      <c r="A10" s="5">
        <v>8</v>
      </c>
      <c r="B10" s="4" t="s">
        <v>21</v>
      </c>
      <c r="C10" s="5">
        <f>5+10+10+10+10-5+5-5</f>
        <v>40</v>
      </c>
      <c r="D10" s="6">
        <v>9.0277777777777776E-2</v>
      </c>
    </row>
    <row r="11" spans="1:4" ht="28.5" x14ac:dyDescent="0.25">
      <c r="A11" s="5">
        <v>9</v>
      </c>
      <c r="B11" s="4" t="s">
        <v>9</v>
      </c>
      <c r="C11" s="5">
        <f>5+10+10+10+10-2*5+5</f>
        <v>40</v>
      </c>
      <c r="D11" s="6">
        <v>0.10347222222222223</v>
      </c>
    </row>
    <row r="12" spans="1:4" ht="28.5" x14ac:dyDescent="0.25">
      <c r="A12" s="5">
        <v>10</v>
      </c>
      <c r="B12" s="4" t="s">
        <v>15</v>
      </c>
      <c r="C12" s="5">
        <f>5+10+10+10-5-5</f>
        <v>25</v>
      </c>
      <c r="D12" s="6">
        <v>8.6111111111111124E-2</v>
      </c>
    </row>
    <row r="13" spans="1:4" ht="28.5" x14ac:dyDescent="0.25">
      <c r="A13" s="5">
        <v>11</v>
      </c>
      <c r="B13" s="4" t="s">
        <v>19</v>
      </c>
      <c r="C13" s="5">
        <f>10+10+10+10-5*2+5-10</f>
        <v>25</v>
      </c>
      <c r="D13" s="5"/>
    </row>
    <row r="14" spans="1:4" ht="28.5" x14ac:dyDescent="0.25">
      <c r="A14" s="5">
        <v>12</v>
      </c>
      <c r="B14" s="4" t="s">
        <v>0</v>
      </c>
      <c r="C14" s="5">
        <f>10+10-5-2*5+5</f>
        <v>10</v>
      </c>
      <c r="D14" s="6">
        <v>0.14027777777777778</v>
      </c>
    </row>
    <row r="15" spans="1:4" ht="28.5" x14ac:dyDescent="0.25">
      <c r="A15" s="5">
        <v>13</v>
      </c>
      <c r="B15" s="4" t="s">
        <v>1</v>
      </c>
      <c r="C15" s="5">
        <f>5+10+10+10-5*6+5-5</f>
        <v>5</v>
      </c>
      <c r="D15" s="6">
        <v>0.26458333333333334</v>
      </c>
    </row>
    <row r="16" spans="1:4" ht="28.5" x14ac:dyDescent="0.25">
      <c r="A16" s="5">
        <v>14</v>
      </c>
      <c r="B16" s="4" t="s">
        <v>7</v>
      </c>
      <c r="C16" s="5">
        <f>5-15+10-5+5</f>
        <v>0</v>
      </c>
      <c r="D16" s="6">
        <v>0.10486111111111111</v>
      </c>
    </row>
    <row r="17" spans="1:4" ht="28.5" x14ac:dyDescent="0.25">
      <c r="A17" s="5">
        <v>15</v>
      </c>
      <c r="B17" s="4" t="s">
        <v>13</v>
      </c>
      <c r="C17" s="5">
        <f>5-5*3+10-5*3+5-5</f>
        <v>-15</v>
      </c>
      <c r="D17" s="6">
        <v>0.19513888888888889</v>
      </c>
    </row>
    <row r="18" spans="1:4" ht="28.5" x14ac:dyDescent="0.25">
      <c r="A18" s="5">
        <v>16</v>
      </c>
      <c r="B18" s="4" t="s">
        <v>20</v>
      </c>
      <c r="C18" s="5">
        <f>5-15-5*2-5</f>
        <v>-25</v>
      </c>
      <c r="D18" s="6">
        <v>0.1076388888888889</v>
      </c>
    </row>
    <row r="19" spans="1:4" ht="28.5" x14ac:dyDescent="0.25">
      <c r="A19" s="5">
        <v>17</v>
      </c>
      <c r="B19" s="4" t="s">
        <v>4</v>
      </c>
      <c r="C19" s="5">
        <f>5-15+10-5*4-5-5</f>
        <v>-30</v>
      </c>
      <c r="D19" s="6">
        <v>0.20486111111111113</v>
      </c>
    </row>
    <row r="20" spans="1:4" ht="45" x14ac:dyDescent="0.25">
      <c r="A20" s="5">
        <v>18</v>
      </c>
      <c r="B20" s="4" t="s">
        <v>17</v>
      </c>
      <c r="C20" s="7" t="s">
        <v>26</v>
      </c>
      <c r="D20" s="6">
        <v>6.458333333333334E-2</v>
      </c>
    </row>
    <row r="21" spans="1:4" ht="28.5" x14ac:dyDescent="0.25">
      <c r="A21" s="5">
        <v>19</v>
      </c>
      <c r="B21" s="4" t="s">
        <v>11</v>
      </c>
      <c r="C21" s="5" t="s">
        <v>22</v>
      </c>
      <c r="D21" s="5"/>
    </row>
    <row r="22" spans="1:4" ht="28.5" x14ac:dyDescent="0.25">
      <c r="A22" s="5">
        <v>20</v>
      </c>
      <c r="B22" s="4" t="s">
        <v>14</v>
      </c>
      <c r="C22" s="5" t="s">
        <v>22</v>
      </c>
      <c r="D22" s="5"/>
    </row>
    <row r="23" spans="1:4" ht="28.5" x14ac:dyDescent="0.25">
      <c r="A23" s="5"/>
      <c r="B23" s="4" t="s">
        <v>18</v>
      </c>
      <c r="C23" s="5" t="s">
        <v>27</v>
      </c>
      <c r="D23" s="5"/>
    </row>
    <row r="27" spans="1:4" ht="23.25" x14ac:dyDescent="0.35">
      <c r="B27" s="8" t="s">
        <v>28</v>
      </c>
    </row>
    <row r="29" spans="1:4" ht="21" x14ac:dyDescent="0.35">
      <c r="B29" s="9" t="s">
        <v>29</v>
      </c>
    </row>
    <row r="30" spans="1:4" ht="21" x14ac:dyDescent="0.35">
      <c r="B30" s="9"/>
    </row>
    <row r="31" spans="1:4" ht="21" x14ac:dyDescent="0.35">
      <c r="B31" s="9" t="s">
        <v>30</v>
      </c>
    </row>
    <row r="32" spans="1:4" ht="21" x14ac:dyDescent="0.35">
      <c r="B32" s="9"/>
    </row>
    <row r="33" spans="2:2" ht="21" x14ac:dyDescent="0.35">
      <c r="B33" s="8" t="s">
        <v>31</v>
      </c>
    </row>
  </sheetData>
  <sortState ref="B4:C23">
    <sortCondition descending="1" ref="C4:C23"/>
  </sortState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2019-03-27T12:52:33Z</dcterms:modified>
</cp:coreProperties>
</file>